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1_Proportion" sheetId="2" state="visible" r:id="rId2"/>
    <sheet xmlns:r="http://schemas.openxmlformats.org/officeDocument/2006/relationships" name="2_Proportions" sheetId="3" state="visible" r:id="rId3"/>
    <sheet xmlns:r="http://schemas.openxmlformats.org/officeDocument/2006/relationships" name="3_Mea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55F56"/>
      <sz val="16"/>
    </font>
    <font>
      <name val="Arial"/>
      <i val="1"/>
      <color rgb="00595959"/>
      <sz val="10"/>
    </font>
    <font>
      <name val="Arial"/>
      <b val="1"/>
      <color rgb="00FFFFFF"/>
      <sz val="12"/>
    </font>
    <font>
      <name val="Arial"/>
      <sz val="11"/>
    </font>
    <font>
      <name val="Arial"/>
      <b val="1"/>
      <color rgb="00055F56"/>
      <sz val="11"/>
    </font>
    <font>
      <name val="Arial"/>
      <b val="1"/>
      <sz val="12"/>
    </font>
    <font>
      <name val="Arial"/>
      <sz val="12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0D7377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EAF2F5"/>
      </patternFill>
    </fill>
  </fills>
  <borders count="2">
    <border>
      <left/>
      <right/>
      <top/>
      <bottom/>
      <diagonal/>
    </border>
    <border>
      <left style="thin">
        <color rgb="00B7C4CB"/>
      </left>
      <right style="thin">
        <color rgb="00B7C4CB"/>
      </right>
      <top style="thin">
        <color rgb="00B7C4CB"/>
      </top>
      <bottom style="thin">
        <color rgb="00B7C4C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indent="1"/>
    </xf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wrapText="1"/>
    </xf>
    <xf numFmtId="0" fontId="4" fillId="3" borderId="1" pivotButton="0" quotePrefix="0" xfId="0"/>
    <xf numFmtId="0" fontId="4" fillId="4" borderId="1" pivotButton="0" quotePrefix="0" xfId="0"/>
    <xf numFmtId="0" fontId="4" fillId="5" borderId="1" pivotButton="0" quotePrefix="0" xfId="0"/>
    <xf numFmtId="0" fontId="4" fillId="0" borderId="0" applyAlignment="1" pivotButton="0" quotePrefix="0" xfId="0">
      <alignment vertical="center" wrapText="1"/>
    </xf>
    <xf numFmtId="9" fontId="6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164" fontId="6" fillId="3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1" fontId="6" fillId="4" borderId="1" applyAlignment="1" pivotButton="0" quotePrefix="0" xfId="0">
      <alignment horizontal="center" vertical="center"/>
    </xf>
    <xf numFmtId="1" fontId="7" fillId="5" borderId="1" applyAlignment="1" pivotButton="0" quotePrefix="0" xfId="0">
      <alignment horizontal="center" vertical="center"/>
    </xf>
    <xf numFmtId="0" fontId="4" fillId="5" borderId="0" applyAlignment="1" pivotButton="0" quotePrefix="0" xfId="0">
      <alignment vertical="top" wrapText="1"/>
    </xf>
    <xf numFmtId="164" fontId="7" fillId="5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D7377"/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Công cụ tính cỡ mẫu của Neudata</t>
        </is>
      </c>
    </row>
    <row r="2" ht="30" customHeight="1">
      <c r="A2" s="2" t="inlineStr">
        <is>
          <t>Nền tảng Nghiên cứu Lâm sàng, Buổi 6. Phương án dự phòng ngoại tuyến cho phần trình diễn trực tiếp.</t>
        </is>
      </c>
    </row>
    <row r="4" ht="22" customHeight="1">
      <c r="A4" s="3" t="inlineStr">
        <is>
          <t>Cách sử dụng</t>
        </is>
      </c>
    </row>
    <row r="5">
      <c r="A5" s="4" t="inlineStr">
        <is>
          <t>1. Chọn trang tính phù hợp với kết cục chính và câu hỏi của anh chị.</t>
        </is>
      </c>
    </row>
    <row r="6">
      <c r="A6" s="4" t="inlineStr">
        <is>
          <t>2. Chỉ thay đổi các ô MÀU VÀNG (đầu vào). Ô MÀU XANH LÁ là kết quả. Ô xanh xám là phần tính trung gian.</t>
        </is>
      </c>
    </row>
    <row r="7">
      <c r="A7" s="4" t="inlineStr">
        <is>
          <t>3. Tỷ lệ được nhập dưới dạng số thập phân (dấu chấm): 0.30 nghĩa là 30%. Lực thống kê 0.80 nghĩa là 80%.</t>
        </is>
      </c>
    </row>
    <row r="8">
      <c r="A8" s="4" t="inlineStr">
        <is>
          <t>4. Chép câu văn ở cuối trang tính vào Phần 3 của đề cương.</t>
        </is>
      </c>
    </row>
    <row r="9">
      <c r="A9" s="4" t="inlineStr">
        <is>
          <t>5. Nhờ một chuyên gia thống kê kiểm tra phép tính trước khi nộp hội đồng đạo đức.</t>
        </is>
      </c>
    </row>
    <row r="11" ht="22" customHeight="1">
      <c r="A11" s="3" t="inlineStr">
        <is>
          <t>Dùng trang tính nào?</t>
        </is>
      </c>
    </row>
    <row r="12">
      <c r="A12" s="5" t="inlineStr">
        <is>
          <t>1_Proportion</t>
        </is>
      </c>
      <c r="B12" s="4" t="inlineStr">
        <is>
          <t>Mô tả mức độ phổ biến của một tình trạng (tỷ lệ hiện mắc) với độ chính xác cho trước</t>
        </is>
      </c>
    </row>
    <row r="13">
      <c r="A13" s="5" t="inlineStr">
        <is>
          <t>2_Proportions</t>
        </is>
      </c>
      <c r="B13" s="4" t="inlineStr">
        <is>
          <t>So sánh một kết cục có/không giữa hai nhóm (ví dụ tử vong đến ngày 28)</t>
        </is>
      </c>
    </row>
    <row r="14">
      <c r="A14" s="5" t="inlineStr">
        <is>
          <t>3_Means</t>
        </is>
      </c>
      <c r="B14" s="4" t="inlineStr">
        <is>
          <t>So sánh một kết cục dạng số giữa hai nhóm (ví dụ cân bằng dịch tính bằng ml/kg)</t>
        </is>
      </c>
    </row>
    <row r="16" ht="22" customHeight="1">
      <c r="A16" s="3" t="inlineStr">
        <is>
          <t>Giới hạn (hãy nói rõ cho lớp)</t>
        </is>
      </c>
    </row>
    <row r="17" ht="30" customHeight="1">
      <c r="A17" s="6" t="inlineStr">
        <is>
          <t>Hai nhóm bằng nhau, kiểm định hai phía, phân ngẫu nhiên từng cá nhân hoặc so sánh đơn giản.</t>
        </is>
      </c>
    </row>
    <row r="18" ht="30" customHeight="1">
      <c r="A18" s="6" t="inlineStr">
        <is>
          <t>Không dùng cho thiết kế theo cụm, kết cục sống còn (thời gian đến biến cố), thử nghiệm tương đương/không kém hơn hoặc mô hình đa biến.</t>
        </is>
      </c>
    </row>
    <row r="19" ht="30" customHeight="1">
      <c r="A19" s="6" t="inlineStr">
        <is>
          <t>Kết quả chỉ tốt bằng tác động dự kiến mà anh chị nhập vào: hãy lấy từ các nghiên cứu đã công bố hoặc dữ liệu thí điểm.</t>
        </is>
      </c>
    </row>
    <row r="20" ht="30" customHeight="1">
      <c r="A20" s="6" t="inlineStr">
        <is>
          <t>Các công cụ tính khác nhau dùng công thức hơi khác nhau; chênh lệch nhỏ (ví dụ 356 so với 376) là bình thường.</t>
        </is>
      </c>
    </row>
    <row r="22" ht="22" customHeight="1">
      <c r="A22" s="3" t="inlineStr">
        <is>
          <t>Chú giải màu</t>
        </is>
      </c>
    </row>
    <row r="23">
      <c r="A23" s="7" t="inlineStr">
        <is>
          <t>Đầu vào (thay đổi ở đây)</t>
        </is>
      </c>
    </row>
    <row r="24">
      <c r="A24" s="8" t="inlineStr">
        <is>
          <t>Kết quả</t>
        </is>
      </c>
    </row>
    <row r="25">
      <c r="A25" s="9" t="inlineStr">
        <is>
          <t>Tính trung gian (không thay đổi)</t>
        </is>
      </c>
    </row>
  </sheetData>
  <mergeCells count="18">
    <mergeCell ref="A1:D1"/>
    <mergeCell ref="A5:D5"/>
    <mergeCell ref="A9:D9"/>
    <mergeCell ref="A17:D17"/>
    <mergeCell ref="A8:D8"/>
    <mergeCell ref="B14:D14"/>
    <mergeCell ref="A6:D6"/>
    <mergeCell ref="A18:D18"/>
    <mergeCell ref="A22:D22"/>
    <mergeCell ref="A4:D4"/>
    <mergeCell ref="A20:D20"/>
    <mergeCell ref="A7:D7"/>
    <mergeCell ref="B13:D13"/>
    <mergeCell ref="A2:D2"/>
    <mergeCell ref="A11:D11"/>
    <mergeCell ref="B12:D12"/>
    <mergeCell ref="A16:D16"/>
    <mergeCell ref="A19:D19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tabColor rgb="000D7377"/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1. Ước lượng một tỷ lệ với độ chính xác cho trước</t>
        </is>
      </c>
    </row>
    <row r="2" ht="30" customHeight="1">
      <c r="A2" s="2" t="inlineStr">
        <is>
          <t>Ví dụ: bao nhiêu phần trăm người bệnh sốc nhiễm khuẩn có cân bằng dịch dương vào ngày 3? Dự kiến khoảng 30%, ta muốn sai số +/- 5%.</t>
        </is>
      </c>
    </row>
    <row r="4" ht="22" customHeight="1">
      <c r="A4" s="3" t="inlineStr">
        <is>
          <t>Đầu vào</t>
        </is>
      </c>
    </row>
    <row r="5" ht="30" customHeight="1">
      <c r="A5" s="10" t="inlineStr">
        <is>
          <t>Tỷ lệ dự kiến (p)</t>
        </is>
      </c>
      <c r="B5" s="11" t="n">
        <v>0.3</v>
      </c>
      <c r="C5" s="12" t="inlineStr">
        <is>
          <t>Lấy từ một nghiên cứu hoặc khảo sát trước. Nếu chưa biết, 0.50 cho n lớn nhất.</t>
        </is>
      </c>
    </row>
    <row r="6" ht="30" customHeight="1">
      <c r="A6" s="10" t="inlineStr">
        <is>
          <t>Độ chính xác mong muốn (+/- d)</t>
        </is>
      </c>
      <c r="B6" s="13" t="n">
        <v>0.05</v>
      </c>
      <c r="C6" s="12" t="inlineStr">
        <is>
          <t>Nửa độ rộng của KTC 95% mà anh chị chấp nhận.</t>
        </is>
      </c>
    </row>
    <row r="7" ht="30" customHeight="1">
      <c r="A7" s="10" t="inlineStr">
        <is>
          <t>Mức tin cậy</t>
        </is>
      </c>
      <c r="B7" s="11" t="n">
        <v>0.95</v>
      </c>
      <c r="C7" s="12" t="inlineStr">
        <is>
          <t>Thường là 95%.</t>
        </is>
      </c>
    </row>
    <row r="8" ht="30" customHeight="1">
      <c r="A8" s="10" t="inlineStr">
        <is>
          <t>Tỷ lệ mất dữ liệu / hồ sơ không đầy đủ dự kiến</t>
        </is>
      </c>
      <c r="B8" s="11" t="n">
        <v>0.1</v>
      </c>
      <c r="C8" s="12" t="inlineStr">
        <is>
          <t>Tỷ lệ người bệnh anh chị dự kiến bị mất.</t>
        </is>
      </c>
    </row>
    <row r="10" ht="22" customHeight="1">
      <c r="A10" s="3" t="inlineStr">
        <is>
          <t>Tính trung gian</t>
        </is>
      </c>
    </row>
    <row r="11" ht="30" customHeight="1">
      <c r="A11" s="10" t="inlineStr">
        <is>
          <t>z cho mức tin cậy</t>
        </is>
      </c>
      <c r="B11" s="14">
        <f>NORMSINV(1-(1-B7)/2)</f>
        <v/>
      </c>
      <c r="C11" s="12" t="inlineStr">
        <is>
          <t>1.96 cho 95%</t>
        </is>
      </c>
    </row>
    <row r="12" ht="30" customHeight="1">
      <c r="A12" s="10" t="inlineStr">
        <is>
          <t>n trước khi làm tròn</t>
        </is>
      </c>
      <c r="B12" s="15">
        <f>B11^2*B5*(1-B5)/B6^2</f>
        <v/>
      </c>
      <c r="C12" s="12" t="inlineStr">
        <is>
          <t>z^2 x p(1-p) / d^2</t>
        </is>
      </c>
    </row>
    <row r="14" ht="22" customHeight="1">
      <c r="A14" s="3" t="inlineStr">
        <is>
          <t>Kết quả</t>
        </is>
      </c>
    </row>
    <row r="15" ht="30" customHeight="1">
      <c r="A15" s="16" t="inlineStr">
        <is>
          <t>Số người bệnh cần (n)</t>
        </is>
      </c>
      <c r="B15" s="17">
        <f>ROUNDUP(B12,0)</f>
        <v/>
      </c>
      <c r="C15" s="12" t="inlineStr">
        <is>
          <t>Luôn làm tròn LÊN.</t>
        </is>
      </c>
    </row>
    <row r="16" ht="30" customHeight="1">
      <c r="A16" s="16" t="inlineStr">
        <is>
          <t>Số người bệnh cần tuyển sau khi tính phần mất</t>
        </is>
      </c>
      <c r="B16" s="17">
        <f>ROUNDUP(B15/(1-B8),0)</f>
        <v/>
      </c>
      <c r="C16" s="12" t="inlineStr">
        <is>
          <t>n / (1 - tỷ lệ mất)</t>
        </is>
      </c>
    </row>
    <row r="18" ht="22" customHeight="1">
      <c r="A18" s="3" t="inlineStr">
        <is>
          <t>Đối chiếu với giá trị trong sách</t>
        </is>
      </c>
    </row>
    <row r="19" ht="30" customHeight="1">
      <c r="A19" s="10" t="inlineStr">
        <is>
          <t>p = 50%, d = 5%, độ tin cậy 95%</t>
        </is>
      </c>
      <c r="B19" s="18">
        <f>ROUNDUP(NORMSINV(0.975)^2*0.5*0.5/0.05^2,0)</f>
        <v/>
      </c>
      <c r="C19" s="12" t="inlineStr">
        <is>
          <t>Đáp số trong sách: 385 (384.2 làm tròn lên)</t>
        </is>
      </c>
    </row>
    <row r="21" ht="22" customHeight="1">
      <c r="A21" s="3" t="inlineStr">
        <is>
          <t>Câu văn về cỡ mẫu (chép vào đề cương của anh chị)</t>
        </is>
      </c>
    </row>
    <row r="22" ht="75" customHeight="1">
      <c r="A22" s="19">
        <f>"Để ước lượng một tỷ lệ khoảng "&amp;TEXT(B5,"0%")&amp;" với độ chính xác +/- "&amp;TEXT(B6,"0.0%")&amp;" (độ tin cậy "&amp;TEXT(B7,"0%")&amp;"), chúng tôi cần "&amp;B15&amp;" người bệnh; dự trù "&amp;TEXT(B8,"0%")&amp;" hồ sơ không đầy đủ, chúng tôi sẽ đưa vào "&amp;B16&amp;" người bệnh."</f>
        <v/>
      </c>
    </row>
  </sheetData>
  <mergeCells count="17">
    <mergeCell ref="A1:D1"/>
    <mergeCell ref="C12:D12"/>
    <mergeCell ref="A18:D18"/>
    <mergeCell ref="C6:D6"/>
    <mergeCell ref="C7:D7"/>
    <mergeCell ref="C16:D16"/>
    <mergeCell ref="A22:D22"/>
    <mergeCell ref="C15:D15"/>
    <mergeCell ref="A4:D4"/>
    <mergeCell ref="C11:D11"/>
    <mergeCell ref="C5:D5"/>
    <mergeCell ref="C19:D19"/>
    <mergeCell ref="A21:D21"/>
    <mergeCell ref="A2:D2"/>
    <mergeCell ref="A10:D10"/>
    <mergeCell ref="C8:D8"/>
    <mergeCell ref="A14:D14"/>
  </mergeCells>
  <dataValidations count="1">
    <dataValidation sqref="B5 B6 B7" showDropDown="0" showInputMessage="0" showErrorMessage="1" allowBlank="0" errorTitle="Ngoài khoảng cho phép" error="Nhập một tỷ lệ từ 0 đến 1 (ví dụ 0.30 cho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tabColor rgb="000D7377"/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2. So sánh hai tỷ lệ (hai nhóm độc lập, cỡ bằng nhau)</t>
        </is>
      </c>
    </row>
    <row r="2" ht="30" customHeight="1">
      <c r="A2" s="2" t="inlineStr">
        <is>
          <t>Ví dụ xuyên suốt: tử vong 28 ngày 40% với chăm sóc thường quy so với 30% với chiến lược hạn chế dịch.</t>
        </is>
      </c>
    </row>
    <row r="4" ht="22" customHeight="1">
      <c r="A4" s="3" t="inlineStr">
        <is>
          <t>Đầu vào</t>
        </is>
      </c>
    </row>
    <row r="5" ht="30" customHeight="1">
      <c r="A5" s="10" t="inlineStr">
        <is>
          <t>Tỷ lệ có kết cục, nhóm 1 (p1)</t>
        </is>
      </c>
      <c r="B5" s="11" t="n">
        <v>0.4</v>
      </c>
      <c r="C5" s="12" t="inlineStr">
        <is>
          <t>ví dụ chăm sóc thường quy: từ dữ liệu đã công bố hoặc khảo sát của anh chị</t>
        </is>
      </c>
    </row>
    <row r="6" ht="30" customHeight="1">
      <c r="A6" s="10" t="inlineStr">
        <is>
          <t>Tỷ lệ có kết cục, nhóm 2 (p2)</t>
        </is>
      </c>
      <c r="B6" s="11" t="n">
        <v>0.3</v>
      </c>
      <c r="C6" s="12" t="inlineStr">
        <is>
          <t>ví dụ chiến lược mới: tác động nhỏ nhất đáng phát hiện</t>
        </is>
      </c>
    </row>
    <row r="7" ht="30" customHeight="1">
      <c r="A7" s="10" t="inlineStr">
        <is>
          <t>Mức ý nghĩa (alpha, hai phía)</t>
        </is>
      </c>
      <c r="B7" s="11" t="n">
        <v>0.05</v>
      </c>
      <c r="C7" s="12" t="inlineStr">
        <is>
          <t>Nguy cơ báo động nhầm (sai lầm loại I). Thường là 5%.</t>
        </is>
      </c>
    </row>
    <row r="8" ht="30" customHeight="1">
      <c r="A8" s="10" t="inlineStr">
        <is>
          <t>Lực thống kê (1 - beta)</t>
        </is>
      </c>
      <c r="B8" s="11" t="n">
        <v>0.8</v>
      </c>
      <c r="C8" s="12" t="inlineStr">
        <is>
          <t>Khả năng phát hiện tác động nếu tác động là thật. 80% hoặc 90%.</t>
        </is>
      </c>
    </row>
    <row r="9" ht="30" customHeight="1">
      <c r="A9" s="10" t="inlineStr">
        <is>
          <t>Tỷ lệ bỏ cuộc / mất theo dõi dự kiến</t>
        </is>
      </c>
      <c r="B9" s="11" t="n">
        <v>0.1</v>
      </c>
      <c r="C9" s="12" t="inlineStr">
        <is>
          <t>Tỷ lệ người bệnh không có dữ liệu kết cục</t>
        </is>
      </c>
    </row>
    <row r="11" ht="22" customHeight="1">
      <c r="A11" s="3" t="inlineStr">
        <is>
          <t>Tính trung gian</t>
        </is>
      </c>
    </row>
    <row r="12" ht="30" customHeight="1">
      <c r="A12" s="10" t="inlineStr">
        <is>
          <t>z cho alpha (hai phía)</t>
        </is>
      </c>
      <c r="B12" s="14">
        <f>NORMSINV(1-B7/2)</f>
        <v/>
      </c>
      <c r="C12" s="12" t="inlineStr">
        <is>
          <t>1.96 cho 5%</t>
        </is>
      </c>
    </row>
    <row r="13" ht="30" customHeight="1">
      <c r="A13" s="10" t="inlineStr">
        <is>
          <t>z cho lực thống kê</t>
        </is>
      </c>
      <c r="B13" s="14">
        <f>NORMSINV(B8)</f>
        <v/>
      </c>
      <c r="C13" s="12" t="inlineStr">
        <is>
          <t>0.84 cho 80%; 1.28 cho 90%</t>
        </is>
      </c>
    </row>
    <row r="14" ht="30" customHeight="1">
      <c r="A14" s="10" t="inlineStr">
        <is>
          <t>Tỷ lệ trung bình (p ngang)</t>
        </is>
      </c>
      <c r="B14" s="14">
        <f>(B5+B6)/2</f>
        <v/>
      </c>
      <c r="C14" s="12" t="inlineStr"/>
    </row>
    <row r="15" ht="30" customHeight="1">
      <c r="A15" s="10" t="inlineStr">
        <is>
          <t>Chênh lệch |p1 - p2|</t>
        </is>
      </c>
      <c r="B15" s="20">
        <f>ABS(B5-B6)</f>
        <v/>
      </c>
      <c r="C15" s="12" t="inlineStr">
        <is>
          <t>Tác động anh chị muốn phát hiện</t>
        </is>
      </c>
    </row>
    <row r="16" ht="30" customHeight="1">
      <c r="A16" s="10" t="inlineStr">
        <is>
          <t>n mỗi nhóm trước khi làm tròn</t>
        </is>
      </c>
      <c r="B16" s="15">
        <f>(B12*SQRT(2*B14*(1-B14))+B13*SQRT(B5*(1-B5)+B6*(1-B6)))^2/B15^2</f>
        <v/>
      </c>
      <c r="C16" s="12" t="inlineStr">
        <is>
          <t>Công thức Fleiss, không hiệu chỉnh liên tục</t>
        </is>
      </c>
    </row>
    <row r="17" ht="30" customHeight="1">
      <c r="A17" s="10" t="inlineStr">
        <is>
          <t>n mỗi nhóm có hiệu chỉnh liên tục</t>
        </is>
      </c>
      <c r="B17" s="15">
        <f>B16/4*(1+SQRT(1+4/(B16*B15)))^2</f>
        <v/>
      </c>
      <c r="C17" s="12" t="inlineStr">
        <is>
          <t>Phiên bản thận trọng hơn</t>
        </is>
      </c>
    </row>
    <row r="19" ht="22" customHeight="1">
      <c r="A19" s="3" t="inlineStr">
        <is>
          <t>Kết quả</t>
        </is>
      </c>
    </row>
    <row r="20" ht="30" customHeight="1">
      <c r="A20" s="16" t="inlineStr">
        <is>
          <t>Số người bệnh mỗi nhóm</t>
        </is>
      </c>
      <c r="B20" s="17">
        <f>ROUNDUP(B16,0)</f>
        <v/>
      </c>
      <c r="C20" s="12" t="inlineStr">
        <is>
          <t>Phần lớn công cụ tính hiển thị số này (OpenEpi: Fleiss)</t>
        </is>
      </c>
    </row>
    <row r="21" ht="30" customHeight="1">
      <c r="A21" s="16" t="inlineStr">
        <is>
          <t>Số người bệnh mỗi nhóm (có hiệu chỉnh liên tục)</t>
        </is>
      </c>
      <c r="B21" s="17">
        <f>ROUNDUP(B17,0)</f>
        <v/>
      </c>
      <c r="C21" s="12" t="inlineStr">
        <is>
          <t>Dùng nếu muốn thận trọng</t>
        </is>
      </c>
    </row>
    <row r="22" ht="30" customHeight="1">
      <c r="A22" s="16" t="inlineStr">
        <is>
          <t>Mỗi nhóm sau khi tính bỏ cuộc</t>
        </is>
      </c>
      <c r="B22" s="17">
        <f>ROUNDUP(B20/(1-B9),0)</f>
        <v/>
      </c>
      <c r="C22" s="12" t="inlineStr">
        <is>
          <t>n / (1 - tỷ lệ bỏ cuộc)</t>
        </is>
      </c>
    </row>
    <row r="23" ht="30" customHeight="1">
      <c r="A23" s="16" t="inlineStr">
        <is>
          <t>TỔNG số cần tuyển (cả hai nhóm)</t>
        </is>
      </c>
      <c r="B23" s="17">
        <f>2*B22</f>
        <v/>
      </c>
      <c r="C23" s="12" t="inlineStr"/>
    </row>
    <row r="25" ht="22" customHeight="1">
      <c r="A25" s="3" t="inlineStr">
        <is>
          <t>Đối chiếu với giá trị trong sách</t>
        </is>
      </c>
    </row>
    <row r="26" ht="30" customHeight="1">
      <c r="A26" s="10" t="inlineStr">
        <is>
          <t>40% so với 30%, alpha 5%, lực thống kê 80%</t>
        </is>
      </c>
      <c r="B26" s="18">
        <f>ROUNDUP((NORMSINV(0.975)*SQRT(2*0.35*0.65)+NORMSINV(0.8)*SQRT(0.4*0.6+0.3*0.7))^2/0.1^2,0)</f>
        <v/>
      </c>
      <c r="C26" s="12" t="inlineStr">
        <is>
          <t>Dự kiến 356 mỗi nhóm (376 khi có hiệu chỉnh liên tục), như OpenEpi</t>
        </is>
      </c>
    </row>
    <row r="28" ht="22" customHeight="1">
      <c r="A28" s="3" t="inlineStr">
        <is>
          <t>Câu văn về cỡ mẫu (chép vào đề cương của anh chị)</t>
        </is>
      </c>
    </row>
    <row r="29" ht="75" customHeight="1">
      <c r="A29" s="19">
        <f>"Giả định kết cục xảy ra ở "&amp;TEXT(B5,"0%")&amp;" người bệnh nhóm 1 và "&amp;TEXT(B6,"0%")&amp;" ở nhóm 2, "&amp;B20&amp;" người bệnh mỗi nhóm cho lực thống kê "&amp;TEXT(B8,"0%")&amp;" để phát hiện khác biệt này với alpha hai phía "&amp;TEXT(B7,"0%")&amp;". Dự trù "&amp;TEXT(B9,"0%")&amp;" mất theo dõi, chúng tôi sẽ tuyển "&amp;B22&amp;" người bệnh mỗi nhóm (tổng cộng "&amp;B23&amp;")."</f>
        <v/>
      </c>
    </row>
  </sheetData>
  <mergeCells count="24">
    <mergeCell ref="C6:D6"/>
    <mergeCell ref="C15:D15"/>
    <mergeCell ref="A4:D4"/>
    <mergeCell ref="C5:D5"/>
    <mergeCell ref="A29:D29"/>
    <mergeCell ref="C14:D14"/>
    <mergeCell ref="A19:D19"/>
    <mergeCell ref="C26:D26"/>
    <mergeCell ref="A28:D28"/>
    <mergeCell ref="C20:D20"/>
    <mergeCell ref="C16:D16"/>
    <mergeCell ref="C22:D22"/>
    <mergeCell ref="A11:D11"/>
    <mergeCell ref="C9:D9"/>
    <mergeCell ref="A1:D1"/>
    <mergeCell ref="C12:D12"/>
    <mergeCell ref="C21:D21"/>
    <mergeCell ref="A25:D25"/>
    <mergeCell ref="C17:D17"/>
    <mergeCell ref="C23:D23"/>
    <mergeCell ref="C8:D8"/>
    <mergeCell ref="C7:D7"/>
    <mergeCell ref="C13:D13"/>
    <mergeCell ref="A2:D2"/>
  </mergeCells>
  <dataValidations count="1">
    <dataValidation sqref="B5 B6 B7 B8" showDropDown="0" showInputMessage="0" showErrorMessage="1" allowBlank="0" errorTitle="Ngoài khoảng cho phép" error="Nhập một tỷ lệ từ 0 đến 1 (ví dụ 0.30 cho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xl/worksheets/sheet4.xml><?xml version="1.0" encoding="utf-8"?>
<worksheet xmlns="http://schemas.openxmlformats.org/spreadsheetml/2006/main">
  <sheetPr>
    <tabColor rgb="000D7377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3. So sánh hai trung bình (hai nhóm độc lập, cỡ bằng nhau)</t>
        </is>
      </c>
    </row>
    <row r="2" ht="30" customHeight="1">
      <c r="A2" s="2" t="inlineStr">
        <is>
          <t>Bài báo 1 (Boulet 2024): cân bằng dịch 70 so với 40 ml/kg, SD 35, lực thống kê 80%, alpha 5%: 22 mỗi nhóm, cộng 10% thành 25 (tổng 50).</t>
        </is>
      </c>
    </row>
    <row r="4" ht="22" customHeight="1">
      <c r="A4" s="3" t="inlineStr">
        <is>
          <t>Đầu vào</t>
        </is>
      </c>
    </row>
    <row r="5" ht="30" customHeight="1">
      <c r="A5" s="10" t="inlineStr">
        <is>
          <t>Trung bình nhóm 1</t>
        </is>
      </c>
      <c r="B5" s="21" t="n">
        <v>70</v>
      </c>
      <c r="C5" s="12" t="inlineStr">
        <is>
          <t>ví dụ chăm sóc thường quy, ml/kg</t>
        </is>
      </c>
    </row>
    <row r="6" ht="30" customHeight="1">
      <c r="A6" s="10" t="inlineStr">
        <is>
          <t>Trung bình nhóm 2</t>
        </is>
      </c>
      <c r="B6" s="21" t="n">
        <v>40</v>
      </c>
      <c r="C6" s="12" t="inlineStr">
        <is>
          <t>ví dụ chiến lược hạn chế dịch, ml/kg</t>
        </is>
      </c>
    </row>
    <row r="7" ht="30" customHeight="1">
      <c r="A7" s="10" t="inlineStr">
        <is>
          <t>Độ lệch chuẩn (SD), như nhau ở hai nhóm</t>
        </is>
      </c>
      <c r="B7" s="21" t="n">
        <v>35</v>
      </c>
      <c r="C7" s="12" t="inlineStr">
        <is>
          <t>Từ một nghiên cứu trước: độ 'nhiễu'</t>
        </is>
      </c>
    </row>
    <row r="8" ht="30" customHeight="1">
      <c r="A8" s="10" t="inlineStr">
        <is>
          <t>Mức ý nghĩa (alpha, hai phía)</t>
        </is>
      </c>
      <c r="B8" s="11" t="n">
        <v>0.05</v>
      </c>
      <c r="C8" s="12" t="inlineStr">
        <is>
          <t>Thường là 5%</t>
        </is>
      </c>
    </row>
    <row r="9" ht="30" customHeight="1">
      <c r="A9" s="10" t="inlineStr">
        <is>
          <t>Lực thống kê (1 - beta)</t>
        </is>
      </c>
      <c r="B9" s="11" t="n">
        <v>0.8</v>
      </c>
      <c r="C9" s="12" t="inlineStr">
        <is>
          <t>80% hoặc 90%</t>
        </is>
      </c>
    </row>
    <row r="10" ht="30" customHeight="1">
      <c r="A10" s="10" t="inlineStr">
        <is>
          <t>Tỷ lệ bỏ cuộc / mất dự kiến</t>
        </is>
      </c>
      <c r="B10" s="11" t="n">
        <v>0.1</v>
      </c>
      <c r="C10" s="12" t="inlineStr">
        <is>
          <t>Bài báo 1 cộng thêm 10% cho tử vong trước ngày 5</t>
        </is>
      </c>
    </row>
    <row r="12" ht="22" customHeight="1">
      <c r="A12" s="3" t="inlineStr">
        <is>
          <t>Tính trung gian</t>
        </is>
      </c>
    </row>
    <row r="13" ht="30" customHeight="1">
      <c r="A13" s="10" t="inlineStr">
        <is>
          <t>z cho alpha (hai phía)</t>
        </is>
      </c>
      <c r="B13" s="14">
        <f>NORMSINV(1-B8/2)</f>
        <v/>
      </c>
      <c r="C13" s="12" t="inlineStr">
        <is>
          <t>1.96 cho 5%</t>
        </is>
      </c>
    </row>
    <row r="14" ht="30" customHeight="1">
      <c r="A14" s="10" t="inlineStr">
        <is>
          <t>z cho lực thống kê</t>
        </is>
      </c>
      <c r="B14" s="14">
        <f>NORMSINV(B9)</f>
        <v/>
      </c>
      <c r="C14" s="12" t="inlineStr">
        <is>
          <t>0.84 cho 80%</t>
        </is>
      </c>
    </row>
    <row r="15" ht="30" customHeight="1">
      <c r="A15" s="10" t="inlineStr">
        <is>
          <t>Chênh lệch cần phát hiện (delta)</t>
        </is>
      </c>
      <c r="B15" s="15">
        <f>ABS(B5-B6)</f>
        <v/>
      </c>
      <c r="C15" s="12" t="inlineStr"/>
    </row>
    <row r="16" ht="30" customHeight="1">
      <c r="A16" s="10" t="inlineStr">
        <is>
          <t>Tác động chuẩn hóa (delta / SD)</t>
        </is>
      </c>
      <c r="B16" s="22">
        <f>B15/B7</f>
        <v/>
      </c>
      <c r="C16" s="12" t="inlineStr">
        <is>
          <t>0.2 nhỏ, 0.5 vừa, 0.8 lớn</t>
        </is>
      </c>
    </row>
    <row r="17" ht="30" customHeight="1">
      <c r="A17" s="10" t="inlineStr">
        <is>
          <t>n mỗi nhóm trước khi làm tròn</t>
        </is>
      </c>
      <c r="B17" s="15">
        <f>2*(B13+B14)^2*B7^2/B15^2</f>
        <v/>
      </c>
      <c r="C17" s="12" t="inlineStr">
        <is>
          <t>2 (z_a + z_b)^2 SD^2 / delta^2</t>
        </is>
      </c>
    </row>
    <row r="19" ht="22" customHeight="1">
      <c r="A19" s="3" t="inlineStr">
        <is>
          <t>Kết quả</t>
        </is>
      </c>
    </row>
    <row r="20" ht="30" customHeight="1">
      <c r="A20" s="16" t="inlineStr">
        <is>
          <t>Số người bệnh mỗi nhóm</t>
        </is>
      </c>
      <c r="B20" s="17">
        <f>ROUNDUP(B17,0)</f>
        <v/>
      </c>
      <c r="C20" s="12" t="inlineStr">
        <is>
          <t>Bài báo 1: 22</t>
        </is>
      </c>
    </row>
    <row r="21" ht="30" customHeight="1">
      <c r="A21" s="16" t="inlineStr">
        <is>
          <t>Mỗi nhóm sau khi tính bỏ cuộc</t>
        </is>
      </c>
      <c r="B21" s="17">
        <f>ROUNDUP(B20/(1-B10),0)</f>
        <v/>
      </c>
      <c r="C21" s="12" t="inlineStr">
        <is>
          <t>Bài báo 1: 25</t>
        </is>
      </c>
    </row>
    <row r="22" ht="30" customHeight="1">
      <c r="A22" s="16" t="inlineStr">
        <is>
          <t>TỔNG số cần tuyển (cả hai nhóm)</t>
        </is>
      </c>
      <c r="B22" s="17">
        <f>2*B21</f>
        <v/>
      </c>
      <c r="C22" s="12" t="inlineStr">
        <is>
          <t>Bài báo 1: 50</t>
        </is>
      </c>
    </row>
    <row r="24" ht="22" customHeight="1">
      <c r="A24" s="3" t="inlineStr">
        <is>
          <t>Đối chiếu với giá trị trong sách</t>
        </is>
      </c>
    </row>
    <row r="25" ht="30" customHeight="1">
      <c r="A25" s="10" t="inlineStr">
        <is>
          <t>Chênh lệch = 1 SD, alpha 5%, lực thống kê 80%</t>
        </is>
      </c>
      <c r="B25" s="18">
        <f>ROUNDUP(2*(NORMSINV(0.975)+NORMSINV(0.8))^2,0)</f>
        <v/>
      </c>
      <c r="C25" s="12" t="inlineStr">
        <is>
          <t>Quy tắc Lehr: 16 / (delta/SD)^2 = 16 mỗi nhóm</t>
        </is>
      </c>
    </row>
    <row r="27" ht="22" customHeight="1">
      <c r="A27" s="3" t="inlineStr">
        <is>
          <t>Câu văn về cỡ mẫu (chép vào đề cương của anh chị)</t>
        </is>
      </c>
    </row>
    <row r="28" ht="75" customHeight="1">
      <c r="A28" s="19">
        <f>"Để phát hiện chênh lệch "&amp;TEXT(B15,"0.0")&amp;" ("&amp;TEXT(B5,"0.0")&amp;" so với "&amp;TEXT(B6,"0.0")&amp;") với độ lệch chuẩn "&amp;TEXT(B7,"0.0")&amp;", lực thống kê "&amp;TEXT(B9,"0%")&amp;" và alpha hai phía "&amp;TEXT(B8,"0%")&amp;", chúng tôi cần "&amp;B20&amp;" người bệnh mỗi nhóm; dự trù "&amp;TEXT(B10,"0%")&amp;" bỏ cuộc, chúng tôi sẽ tuyển "&amp;B21&amp;" người bệnh mỗi nhóm (tổng cộng "&amp;B22&amp;")."</f>
        <v/>
      </c>
    </row>
  </sheetData>
  <mergeCells count="23">
    <mergeCell ref="C6:D6"/>
    <mergeCell ref="C15:D15"/>
    <mergeCell ref="A4:D4"/>
    <mergeCell ref="C5:D5"/>
    <mergeCell ref="C14:D14"/>
    <mergeCell ref="A19:D19"/>
    <mergeCell ref="A28:D28"/>
    <mergeCell ref="C20:D20"/>
    <mergeCell ref="C10:D10"/>
    <mergeCell ref="C16:D16"/>
    <mergeCell ref="C25:D25"/>
    <mergeCell ref="C22:D22"/>
    <mergeCell ref="A24:D24"/>
    <mergeCell ref="C9:D9"/>
    <mergeCell ref="A1:D1"/>
    <mergeCell ref="C21:D21"/>
    <mergeCell ref="C17:D17"/>
    <mergeCell ref="C8:D8"/>
    <mergeCell ref="A27:D27"/>
    <mergeCell ref="C7:D7"/>
    <mergeCell ref="A12:D12"/>
    <mergeCell ref="C13:D13"/>
    <mergeCell ref="A2:D2"/>
  </mergeCells>
  <dataValidations count="1">
    <dataValidation sqref="B8 B9" showDropDown="0" showInputMessage="0" showErrorMessage="1" allowBlank="0" errorTitle="Ngoài khoảng cho phép" error="Nhập một tỷ lệ từ 0 đến 1 (ví dụ 0.30 cho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2026-10-19T07:16:05Z</dcterms:created>
  <dcterms:modified xmlns:dcterms="http://purl.org/dc/terms/" xmlns:xsi="http://www.w3.org/2001/XMLSchema-instance" xsi:type="dcterms:W3CDTF">2026-10-19T07:16:05Z</dcterms:modified>
</cp:coreProperties>
</file>